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eek Grades\"/>
    </mc:Choice>
  </mc:AlternateContent>
  <xr:revisionPtr revIDLastSave="0" documentId="13_ncr:1_{C1363E25-B080-482A-9F69-FED9EF6A57AC}" xr6:coauthVersionLast="47" xr6:coauthVersionMax="47" xr10:uidLastSave="{00000000-0000-0000-0000-000000000000}"/>
  <bookViews>
    <workbookView xWindow="-120" yWindow="-120" windowWidth="29040" windowHeight="15720" xr2:uid="{77D1ED6A-40EA-4F53-876B-8EEFD18A70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H30" i="1"/>
  <c r="D30" i="1"/>
  <c r="M29" i="1"/>
  <c r="I29" i="1"/>
  <c r="H29" i="1"/>
  <c r="F29" i="1"/>
  <c r="D29" i="1"/>
  <c r="M20" i="1"/>
  <c r="H20" i="1"/>
  <c r="D20" i="1"/>
  <c r="M19" i="1"/>
  <c r="J19" i="1"/>
  <c r="I19" i="1"/>
  <c r="H19" i="1"/>
  <c r="F19" i="1"/>
  <c r="D19" i="1"/>
  <c r="D10" i="1"/>
  <c r="H7" i="1"/>
  <c r="M7" i="1" s="1"/>
  <c r="M6" i="1"/>
  <c r="M5" i="1"/>
</calcChain>
</file>

<file path=xl/sharedStrings.xml><?xml version="1.0" encoding="utf-8"?>
<sst xmlns="http://schemas.openxmlformats.org/spreadsheetml/2006/main" count="81" uniqueCount="53">
  <si>
    <t>Texas A&amp;M University - Kingsville</t>
  </si>
  <si>
    <t>Academic and Population Statistics</t>
  </si>
  <si>
    <t xml:space="preserve">Undergraduate Men: </t>
  </si>
  <si>
    <t>Fraternity Men</t>
  </si>
  <si>
    <t>Fraternity Men %</t>
  </si>
  <si>
    <t>Undergraduate Women:</t>
  </si>
  <si>
    <t>Sorority Women</t>
  </si>
  <si>
    <t>Sorority Women %</t>
  </si>
  <si>
    <t xml:space="preserve">Undergraduate Enrollment: </t>
  </si>
  <si>
    <t>Total F&amp;S Membership</t>
  </si>
  <si>
    <t>F&amp;S Total %</t>
  </si>
  <si>
    <t>All-UG Male GPA Average:</t>
  </si>
  <si>
    <t>All-Fraternity GPA Avg.</t>
  </si>
  <si>
    <t>All-UG Female GPA Average:</t>
  </si>
  <si>
    <t>All-Sorority GPA Avg.</t>
  </si>
  <si>
    <t>All-Initiate GPA Average</t>
  </si>
  <si>
    <t>All-UG Student GPA Average:</t>
  </si>
  <si>
    <t>All-Greek GPA Average</t>
  </si>
  <si>
    <t>All-New Member GPA Avg.</t>
  </si>
  <si>
    <t>Panhellenic Council</t>
  </si>
  <si>
    <t>Rank</t>
  </si>
  <si>
    <t>Chapter</t>
  </si>
  <si>
    <t>[Semester &amp; Year]</t>
  </si>
  <si>
    <t># of initiated members</t>
  </si>
  <si>
    <t>Initiates'  GPA</t>
  </si>
  <si>
    <t>Initiates' Rank</t>
  </si>
  <si>
    <t># of New Members Pledged</t>
  </si>
  <si>
    <t># of New Members Initiated</t>
  </si>
  <si>
    <t>New Members' GPA</t>
  </si>
  <si>
    <t>N.M.s' Rank</t>
  </si>
  <si>
    <t>Total Chapter Size (Initiates+NM)</t>
  </si>
  <si>
    <t>Alpha Sigma Alpha</t>
  </si>
  <si>
    <t>Delta Phi Epsilon</t>
  </si>
  <si>
    <t>Kappa Delta Chi</t>
  </si>
  <si>
    <t>Theta Phi Alpha</t>
  </si>
  <si>
    <t>~</t>
  </si>
  <si>
    <t>All-Panhellenic</t>
  </si>
  <si>
    <t>Average Chapter Size</t>
  </si>
  <si>
    <t>Average NM Class</t>
  </si>
  <si>
    <t>Average Chapter Size w/ NM</t>
  </si>
  <si>
    <t>Interfraternity Council</t>
  </si>
  <si>
    <t>Initiates' GPA</t>
  </si>
  <si>
    <t>Initiates Rank</t>
  </si>
  <si>
    <t>Alpha Sigma Phi</t>
  </si>
  <si>
    <t>Delta Chi</t>
  </si>
  <si>
    <t>Sigma Lambda Beta</t>
  </si>
  <si>
    <t>Sigma Chi</t>
  </si>
  <si>
    <t>All-IFC</t>
  </si>
  <si>
    <t xml:space="preserve"> </t>
  </si>
  <si>
    <t>Spring 2024 Academic Report</t>
  </si>
  <si>
    <t>Spring 2024</t>
  </si>
  <si>
    <t>-</t>
  </si>
  <si>
    <t>Completed: 06/13/2024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</si>
</sst>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2" fillId="0" borderId="0" xfId="2"/>
    <xf numFmtId="164" fontId="0" fillId="0" borderId="6" xfId="1" applyNumberFormat="1" applyFont="1" applyFill="1" applyBorder="1" applyAlignment="1">
      <alignment horizontal="center"/>
    </xf>
    <xf numFmtId="0" fontId="2" fillId="0" borderId="6" xfId="2" applyBorder="1"/>
    <xf numFmtId="0" fontId="2" fillId="2" borderId="6" xfId="2" applyFill="1" applyBorder="1"/>
    <xf numFmtId="165" fontId="2" fillId="0" borderId="6" xfId="2" applyNumberFormat="1" applyBorder="1"/>
    <xf numFmtId="10" fontId="2" fillId="0" borderId="6" xfId="2" applyNumberFormat="1" applyBorder="1"/>
    <xf numFmtId="164" fontId="5" fillId="0" borderId="6" xfId="1" applyNumberFormat="1" applyFont="1" applyFill="1" applyBorder="1" applyAlignment="1">
      <alignment horizontal="center"/>
    </xf>
    <xf numFmtId="0" fontId="5" fillId="0" borderId="6" xfId="2" applyFont="1" applyBorder="1"/>
    <xf numFmtId="10" fontId="5" fillId="0" borderId="6" xfId="2" applyNumberFormat="1" applyFont="1" applyBorder="1"/>
    <xf numFmtId="2" fontId="2" fillId="2" borderId="6" xfId="2" applyNumberFormat="1" applyFill="1" applyBorder="1" applyAlignment="1">
      <alignment horizontal="center"/>
    </xf>
    <xf numFmtId="2" fontId="6" fillId="2" borderId="5" xfId="2" applyNumberFormat="1" applyFont="1" applyFill="1" applyBorder="1" applyAlignment="1">
      <alignment horizontal="center" vertical="center"/>
    </xf>
    <xf numFmtId="0" fontId="2" fillId="2" borderId="3" xfId="2" applyFill="1" applyBorder="1"/>
    <xf numFmtId="0" fontId="2" fillId="2" borderId="4" xfId="2" applyFill="1" applyBorder="1"/>
    <xf numFmtId="0" fontId="2" fillId="2" borderId="5" xfId="2" applyFill="1" applyBorder="1"/>
    <xf numFmtId="2" fontId="5" fillId="2" borderId="6" xfId="2" applyNumberFormat="1" applyFont="1" applyFill="1" applyBorder="1"/>
    <xf numFmtId="2" fontId="5" fillId="2" borderId="6" xfId="2" applyNumberFormat="1" applyFont="1" applyFill="1" applyBorder="1" applyAlignment="1">
      <alignment horizontal="center"/>
    </xf>
    <xf numFmtId="0" fontId="2" fillId="2" borderId="0" xfId="2" applyFill="1"/>
    <xf numFmtId="0" fontId="5" fillId="0" borderId="6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 wrapText="1"/>
    </xf>
    <xf numFmtId="2" fontId="2" fillId="0" borderId="6" xfId="2" applyNumberForma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6" xfId="2" applyBorder="1" applyAlignment="1">
      <alignment horizontal="center"/>
    </xf>
    <xf numFmtId="0" fontId="0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2" fontId="2" fillId="0" borderId="0" xfId="2" applyNumberFormat="1"/>
    <xf numFmtId="0" fontId="6" fillId="2" borderId="6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2" fontId="10" fillId="2" borderId="5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1" fontId="10" fillId="2" borderId="6" xfId="2" applyNumberFormat="1" applyFont="1" applyFill="1" applyBorder="1" applyAlignment="1">
      <alignment horizontal="center" vertical="center"/>
    </xf>
    <xf numFmtId="0" fontId="2" fillId="2" borderId="6" xfId="2" applyFill="1" applyBorder="1" applyAlignment="1">
      <alignment horizontal="center"/>
    </xf>
    <xf numFmtId="0" fontId="0" fillId="0" borderId="6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3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2" fontId="0" fillId="0" borderId="3" xfId="2" applyNumberFormat="1" applyFont="1" applyBorder="1" applyAlignment="1">
      <alignment horizontal="center" vertical="center"/>
    </xf>
    <xf numFmtId="2" fontId="2" fillId="0" borderId="5" xfId="2" applyNumberForma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2" fontId="10" fillId="2" borderId="3" xfId="2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1" fontId="10" fillId="2" borderId="6" xfId="2" applyNumberFormat="1" applyFont="1" applyFill="1" applyBorder="1" applyAlignment="1">
      <alignment horizontal="center" vertical="center"/>
    </xf>
    <xf numFmtId="2" fontId="10" fillId="3" borderId="6" xfId="2" applyNumberFormat="1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2" fontId="2" fillId="0" borderId="6" xfId="2" applyNumberForma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2" fontId="10" fillId="2" borderId="6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2" fontId="2" fillId="0" borderId="3" xfId="2" applyNumberFormat="1" applyBorder="1" applyAlignment="1">
      <alignment horizontal="center" vertical="center"/>
    </xf>
    <xf numFmtId="2" fontId="2" fillId="0" borderId="4" xfId="2" applyNumberFormat="1" applyBorder="1" applyAlignment="1">
      <alignment horizontal="center" vertical="center"/>
    </xf>
    <xf numFmtId="2" fontId="10" fillId="2" borderId="4" xfId="2" applyNumberFormat="1" applyFont="1" applyFill="1" applyBorder="1" applyAlignment="1">
      <alignment horizontal="center" vertical="center"/>
    </xf>
    <xf numFmtId="0" fontId="2" fillId="0" borderId="6" xfId="2" applyBorder="1" applyAlignment="1">
      <alignment horizontal="center" wrapText="1"/>
    </xf>
    <xf numFmtId="2" fontId="8" fillId="0" borderId="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0" fontId="2" fillId="0" borderId="6" xfId="2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0" fillId="0" borderId="6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wrapText="1" shrinkToFit="1"/>
    </xf>
    <xf numFmtId="0" fontId="5" fillId="2" borderId="3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0" fillId="0" borderId="3" xfId="2" applyFont="1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5" xfId="2" applyBorder="1" applyAlignment="1">
      <alignment horizontal="left"/>
    </xf>
    <xf numFmtId="0" fontId="2" fillId="0" borderId="3" xfId="2" applyBorder="1" applyAlignment="1">
      <alignment horizontal="left"/>
    </xf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5" fillId="0" borderId="3" xfId="2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2" borderId="3" xfId="2" applyFont="1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2" borderId="5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2" borderId="1" xfId="2" applyFill="1" applyBorder="1" applyAlignment="1">
      <alignment horizontal="center"/>
    </xf>
    <xf numFmtId="0" fontId="2" fillId="2" borderId="2" xfId="2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C0703E23-6064-48ED-8502-F3186E0DC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FF06-A890-47FC-B06C-9C04FC4769E2}">
  <dimension ref="A1:O33"/>
  <sheetViews>
    <sheetView tabSelected="1" topLeftCell="A16" workbookViewId="0">
      <selection activeCell="Q24" sqref="Q24"/>
    </sheetView>
  </sheetViews>
  <sheetFormatPr defaultColWidth="12.5703125" defaultRowHeight="15" x14ac:dyDescent="0.25"/>
  <cols>
    <col min="1" max="1" width="12.5703125" style="1"/>
    <col min="2" max="2" width="21.140625" style="1" bestFit="1" customWidth="1"/>
    <col min="3" max="3" width="18.42578125" style="1" bestFit="1" customWidth="1"/>
    <col min="4" max="4" width="12.5703125" style="1"/>
    <col min="5" max="5" width="9.42578125" style="1" customWidth="1"/>
    <col min="6" max="6" width="10.7109375" style="1" customWidth="1"/>
    <col min="7" max="7" width="12.5703125" style="1"/>
    <col min="8" max="8" width="11.85546875" style="1" customWidth="1"/>
    <col min="9" max="9" width="10.42578125" style="1" customWidth="1"/>
    <col min="10" max="10" width="11" style="1" customWidth="1"/>
    <col min="11" max="11" width="11.140625" style="1" customWidth="1"/>
    <col min="12" max="12" width="15.85546875" style="1" customWidth="1"/>
    <col min="13" max="16384" width="12.5703125" style="1"/>
  </cols>
  <sheetData>
    <row r="1" spans="1:13" ht="21" x14ac:dyDescent="0.3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x14ac:dyDescent="0.3">
      <c r="A2" s="96" t="s">
        <v>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25">
      <c r="A3" s="97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x14ac:dyDescent="0.25">
      <c r="A4" s="99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x14ac:dyDescent="0.25">
      <c r="A5" s="76" t="s">
        <v>2</v>
      </c>
      <c r="B5" s="77"/>
      <c r="C5" s="78"/>
      <c r="D5" s="2">
        <v>2108</v>
      </c>
      <c r="E5" s="79" t="s">
        <v>3</v>
      </c>
      <c r="F5" s="77"/>
      <c r="G5" s="78"/>
      <c r="H5" s="3">
        <v>79</v>
      </c>
      <c r="I5" s="4"/>
      <c r="J5" s="80" t="s">
        <v>4</v>
      </c>
      <c r="K5" s="81"/>
      <c r="L5" s="82"/>
      <c r="M5" s="5">
        <f>H5/D5</f>
        <v>3.747628083491461E-2</v>
      </c>
    </row>
    <row r="6" spans="1:13" x14ac:dyDescent="0.25">
      <c r="A6" s="76" t="s">
        <v>5</v>
      </c>
      <c r="B6" s="77"/>
      <c r="C6" s="78"/>
      <c r="D6" s="2">
        <v>2028</v>
      </c>
      <c r="E6" s="79" t="s">
        <v>6</v>
      </c>
      <c r="F6" s="77"/>
      <c r="G6" s="78"/>
      <c r="H6" s="3">
        <v>124</v>
      </c>
      <c r="I6" s="4"/>
      <c r="J6" s="80" t="s">
        <v>7</v>
      </c>
      <c r="K6" s="81"/>
      <c r="L6" s="82"/>
      <c r="M6" s="6">
        <f>H6/D6</f>
        <v>6.1143984220907298E-2</v>
      </c>
    </row>
    <row r="7" spans="1:13" ht="15.75" x14ac:dyDescent="0.25">
      <c r="A7" s="83" t="s">
        <v>8</v>
      </c>
      <c r="B7" s="84"/>
      <c r="C7" s="85"/>
      <c r="D7" s="7">
        <v>4136</v>
      </c>
      <c r="E7" s="86" t="s">
        <v>9</v>
      </c>
      <c r="F7" s="87"/>
      <c r="G7" s="88"/>
      <c r="H7" s="8">
        <f>SUM(H5:H6)</f>
        <v>203</v>
      </c>
      <c r="I7" s="4"/>
      <c r="J7" s="89" t="s">
        <v>10</v>
      </c>
      <c r="K7" s="90"/>
      <c r="L7" s="91"/>
      <c r="M7" s="9">
        <f>H7/D7</f>
        <v>4.9081237911025144E-2</v>
      </c>
    </row>
    <row r="8" spans="1:13" ht="15.75" x14ac:dyDescent="0.25">
      <c r="A8" s="92" t="s">
        <v>11</v>
      </c>
      <c r="B8" s="93"/>
      <c r="C8" s="94"/>
      <c r="D8" s="10">
        <v>2.64</v>
      </c>
      <c r="E8" s="92" t="s">
        <v>12</v>
      </c>
      <c r="F8" s="93"/>
      <c r="G8" s="94"/>
      <c r="H8" s="11">
        <v>2.97</v>
      </c>
      <c r="I8" s="4"/>
      <c r="J8" s="12"/>
      <c r="K8" s="13"/>
      <c r="L8" s="14"/>
      <c r="M8" s="12"/>
    </row>
    <row r="9" spans="1:13" ht="15.75" x14ac:dyDescent="0.25">
      <c r="A9" s="92" t="s">
        <v>13</v>
      </c>
      <c r="B9" s="93"/>
      <c r="C9" s="94"/>
      <c r="D9" s="10">
        <v>2.82</v>
      </c>
      <c r="E9" s="92" t="s">
        <v>14</v>
      </c>
      <c r="F9" s="93"/>
      <c r="G9" s="94"/>
      <c r="H9" s="11">
        <v>2.89</v>
      </c>
      <c r="I9" s="4"/>
      <c r="J9" s="73" t="s">
        <v>15</v>
      </c>
      <c r="K9" s="74"/>
      <c r="L9" s="75"/>
      <c r="M9" s="15"/>
    </row>
    <row r="10" spans="1:13" ht="15.75" x14ac:dyDescent="0.25">
      <c r="A10" s="70" t="s">
        <v>16</v>
      </c>
      <c r="B10" s="71"/>
      <c r="C10" s="72"/>
      <c r="D10" s="16">
        <f>AVERAGE(D8:D9)</f>
        <v>2.73</v>
      </c>
      <c r="E10" s="70" t="s">
        <v>17</v>
      </c>
      <c r="F10" s="71"/>
      <c r="G10" s="72"/>
      <c r="H10" s="16"/>
      <c r="I10" s="4"/>
      <c r="J10" s="73" t="s">
        <v>18</v>
      </c>
      <c r="K10" s="74"/>
      <c r="L10" s="75"/>
      <c r="M10" s="15"/>
    </row>
    <row r="11" spans="1:13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3" ht="15.75" x14ac:dyDescent="0.25">
      <c r="A12" s="65" t="s">
        <v>19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17"/>
    </row>
    <row r="13" spans="1:13" ht="15.75" customHeight="1" x14ac:dyDescent="0.25">
      <c r="A13" s="51" t="s">
        <v>20</v>
      </c>
      <c r="B13" s="51" t="s">
        <v>21</v>
      </c>
      <c r="C13" s="67" t="s">
        <v>22</v>
      </c>
      <c r="D13" s="54" t="s">
        <v>23</v>
      </c>
      <c r="E13" s="54"/>
      <c r="F13" s="67" t="s">
        <v>24</v>
      </c>
      <c r="G13" s="54" t="s">
        <v>25</v>
      </c>
      <c r="H13" s="54" t="s">
        <v>26</v>
      </c>
      <c r="I13" s="61" t="s">
        <v>27</v>
      </c>
      <c r="J13" s="54" t="s">
        <v>28</v>
      </c>
      <c r="K13" s="54"/>
      <c r="L13" s="68" t="s">
        <v>29</v>
      </c>
      <c r="M13" s="61" t="s">
        <v>30</v>
      </c>
    </row>
    <row r="14" spans="1:13" ht="32.1" customHeight="1" x14ac:dyDescent="0.25">
      <c r="A14" s="51"/>
      <c r="B14" s="51"/>
      <c r="C14" s="54"/>
      <c r="D14" s="54"/>
      <c r="E14" s="54"/>
      <c r="F14" s="54"/>
      <c r="G14" s="54"/>
      <c r="H14" s="54"/>
      <c r="I14" s="61"/>
      <c r="J14" s="54"/>
      <c r="K14" s="54"/>
      <c r="L14" s="69"/>
      <c r="M14" s="61"/>
    </row>
    <row r="15" spans="1:13" ht="15.75" x14ac:dyDescent="0.25">
      <c r="A15" s="18"/>
      <c r="B15" s="19" t="s">
        <v>31</v>
      </c>
      <c r="C15" s="20" t="s">
        <v>50</v>
      </c>
      <c r="D15" s="38">
        <v>32</v>
      </c>
      <c r="E15" s="39"/>
      <c r="F15" s="21">
        <v>2.98</v>
      </c>
      <c r="G15" s="18">
        <v>3</v>
      </c>
      <c r="H15" s="21">
        <v>3</v>
      </c>
      <c r="I15" s="18">
        <v>3</v>
      </c>
      <c r="J15" s="58">
        <v>2.69</v>
      </c>
      <c r="K15" s="41"/>
      <c r="L15" s="22">
        <v>3</v>
      </c>
      <c r="M15" s="23">
        <v>35</v>
      </c>
    </row>
    <row r="16" spans="1:13" ht="15.75" x14ac:dyDescent="0.25">
      <c r="A16" s="18"/>
      <c r="B16" s="24" t="s">
        <v>32</v>
      </c>
      <c r="C16" s="20" t="s">
        <v>50</v>
      </c>
      <c r="D16" s="38">
        <v>32</v>
      </c>
      <c r="E16" s="39"/>
      <c r="F16" s="21">
        <v>2.73</v>
      </c>
      <c r="G16" s="18">
        <v>4</v>
      </c>
      <c r="H16" s="21">
        <v>3</v>
      </c>
      <c r="I16" s="18">
        <v>3</v>
      </c>
      <c r="J16" s="62">
        <v>2.98</v>
      </c>
      <c r="K16" s="63"/>
      <c r="L16" s="22">
        <v>1</v>
      </c>
      <c r="M16" s="23">
        <v>35</v>
      </c>
    </row>
    <row r="17" spans="1:15" ht="15.75" x14ac:dyDescent="0.25">
      <c r="A17" s="18"/>
      <c r="B17" s="19" t="s">
        <v>33</v>
      </c>
      <c r="C17" s="20" t="s">
        <v>50</v>
      </c>
      <c r="D17" s="38">
        <v>5</v>
      </c>
      <c r="E17" s="39"/>
      <c r="F17" s="20">
        <v>3.24</v>
      </c>
      <c r="G17" s="18">
        <v>1</v>
      </c>
      <c r="H17" s="21">
        <v>2</v>
      </c>
      <c r="I17" s="18">
        <v>2</v>
      </c>
      <c r="J17" s="58">
        <v>2.77</v>
      </c>
      <c r="K17" s="59"/>
      <c r="L17" s="22">
        <v>2</v>
      </c>
      <c r="M17" s="23">
        <v>7</v>
      </c>
    </row>
    <row r="18" spans="1:15" ht="15.75" x14ac:dyDescent="0.25">
      <c r="A18" s="18"/>
      <c r="B18" s="24" t="s">
        <v>34</v>
      </c>
      <c r="C18" s="20" t="s">
        <v>50</v>
      </c>
      <c r="D18" s="38">
        <v>40</v>
      </c>
      <c r="E18" s="39"/>
      <c r="F18" s="21">
        <v>3.1</v>
      </c>
      <c r="G18" s="18">
        <v>2</v>
      </c>
      <c r="H18" s="25">
        <v>7</v>
      </c>
      <c r="I18" s="18">
        <v>7</v>
      </c>
      <c r="J18" s="58">
        <v>2.62</v>
      </c>
      <c r="K18" s="59"/>
      <c r="L18" s="22">
        <v>4</v>
      </c>
      <c r="M18" s="23">
        <v>47</v>
      </c>
      <c r="O18" s="26"/>
    </row>
    <row r="19" spans="1:15" ht="15.75" x14ac:dyDescent="0.25">
      <c r="A19" s="27" t="s">
        <v>35</v>
      </c>
      <c r="B19" s="28" t="s">
        <v>36</v>
      </c>
      <c r="C19" s="28"/>
      <c r="D19" s="42">
        <f>SUM(D15:E18)</f>
        <v>109</v>
      </c>
      <c r="E19" s="43"/>
      <c r="F19" s="29">
        <f>AVERAGE(F15,F16,F17,F18)</f>
        <v>3.0124999999999997</v>
      </c>
      <c r="G19" s="30"/>
      <c r="H19" s="31">
        <f>SUM(H15:H18)</f>
        <v>15</v>
      </c>
      <c r="I19" s="32">
        <f>SUM(I15:I18)</f>
        <v>15</v>
      </c>
      <c r="J19" s="44">
        <f>AVERAGE(J15,J16,J17,J18)</f>
        <v>2.7649999999999997</v>
      </c>
      <c r="K19" s="60"/>
      <c r="L19" s="33"/>
      <c r="M19" s="31">
        <f>SUM(M15:M18)</f>
        <v>124</v>
      </c>
    </row>
    <row r="20" spans="1:15" ht="15.75" x14ac:dyDescent="0.25">
      <c r="A20" s="45" t="s">
        <v>37</v>
      </c>
      <c r="B20" s="45"/>
      <c r="C20" s="45"/>
      <c r="D20" s="46">
        <f>AVERAGE(D15:E18)</f>
        <v>27.25</v>
      </c>
      <c r="E20" s="46"/>
      <c r="F20" s="45" t="s">
        <v>38</v>
      </c>
      <c r="G20" s="45"/>
      <c r="H20" s="34">
        <f>AVERAGE(H15:H18)</f>
        <v>3.75</v>
      </c>
      <c r="I20" s="35"/>
      <c r="J20" s="55" t="s">
        <v>39</v>
      </c>
      <c r="K20" s="55"/>
      <c r="L20" s="55"/>
      <c r="M20" s="34">
        <f>AVERAGE(M15:M18)</f>
        <v>31</v>
      </c>
      <c r="O20" s="26"/>
    </row>
    <row r="22" spans="1:15" ht="15.75" x14ac:dyDescent="0.25">
      <c r="A22" s="56" t="s">
        <v>40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5" ht="15" customHeight="1" x14ac:dyDescent="0.25">
      <c r="A23" s="51" t="s">
        <v>20</v>
      </c>
      <c r="B23" s="51" t="s">
        <v>21</v>
      </c>
      <c r="C23" s="52" t="s">
        <v>22</v>
      </c>
      <c r="D23" s="54" t="s">
        <v>23</v>
      </c>
      <c r="E23" s="54"/>
      <c r="F23" s="54" t="s">
        <v>41</v>
      </c>
      <c r="G23" s="54" t="s">
        <v>42</v>
      </c>
      <c r="H23" s="54" t="s">
        <v>26</v>
      </c>
      <c r="I23" s="61" t="s">
        <v>27</v>
      </c>
      <c r="J23" s="54" t="s">
        <v>28</v>
      </c>
      <c r="K23" s="54"/>
      <c r="L23" s="51" t="s">
        <v>29</v>
      </c>
      <c r="M23" s="61" t="s">
        <v>30</v>
      </c>
    </row>
    <row r="24" spans="1:15" ht="32.1" customHeight="1" x14ac:dyDescent="0.25">
      <c r="A24" s="51"/>
      <c r="B24" s="51"/>
      <c r="C24" s="53"/>
      <c r="D24" s="54"/>
      <c r="E24" s="54"/>
      <c r="F24" s="54"/>
      <c r="G24" s="54"/>
      <c r="H24" s="54"/>
      <c r="I24" s="61"/>
      <c r="J24" s="54"/>
      <c r="K24" s="54"/>
      <c r="L24" s="51"/>
      <c r="M24" s="61"/>
    </row>
    <row r="25" spans="1:15" ht="15.75" x14ac:dyDescent="0.25">
      <c r="A25" s="18"/>
      <c r="B25" s="36" t="s">
        <v>43</v>
      </c>
      <c r="C25" s="20" t="s">
        <v>50</v>
      </c>
      <c r="D25" s="38">
        <v>22</v>
      </c>
      <c r="E25" s="39"/>
      <c r="F25" s="21">
        <v>2.69</v>
      </c>
      <c r="G25" s="18">
        <v>4</v>
      </c>
      <c r="H25" s="25">
        <v>0</v>
      </c>
      <c r="I25" s="18">
        <v>0</v>
      </c>
      <c r="J25" s="48" t="s">
        <v>51</v>
      </c>
      <c r="K25" s="39"/>
      <c r="L25" s="18" t="s">
        <v>51</v>
      </c>
      <c r="M25" s="23">
        <v>22</v>
      </c>
    </row>
    <row r="26" spans="1:15" ht="15.75" x14ac:dyDescent="0.25">
      <c r="A26" s="18"/>
      <c r="B26" s="19" t="s">
        <v>44</v>
      </c>
      <c r="C26" s="20" t="s">
        <v>50</v>
      </c>
      <c r="D26" s="49">
        <v>29</v>
      </c>
      <c r="E26" s="49"/>
      <c r="F26" s="20">
        <v>3.26</v>
      </c>
      <c r="G26" s="18">
        <v>1</v>
      </c>
      <c r="H26" s="21">
        <v>0</v>
      </c>
      <c r="I26" s="18">
        <v>0</v>
      </c>
      <c r="J26" s="50" t="s">
        <v>51</v>
      </c>
      <c r="K26" s="50"/>
      <c r="L26" s="18" t="s">
        <v>51</v>
      </c>
      <c r="M26" s="23">
        <v>29</v>
      </c>
      <c r="O26" s="26"/>
    </row>
    <row r="27" spans="1:15" ht="15.75" x14ac:dyDescent="0.25">
      <c r="A27" s="18"/>
      <c r="B27" s="24" t="s">
        <v>45</v>
      </c>
      <c r="C27" s="20" t="s">
        <v>50</v>
      </c>
      <c r="D27" s="49">
        <v>13</v>
      </c>
      <c r="E27" s="49"/>
      <c r="F27" s="21">
        <v>2.92</v>
      </c>
      <c r="G27" s="18">
        <v>3</v>
      </c>
      <c r="H27" s="21">
        <v>0</v>
      </c>
      <c r="I27" s="18">
        <v>0</v>
      </c>
      <c r="J27" s="50" t="s">
        <v>51</v>
      </c>
      <c r="K27" s="50"/>
      <c r="L27" s="18" t="s">
        <v>51</v>
      </c>
      <c r="M27" s="23">
        <v>13</v>
      </c>
    </row>
    <row r="28" spans="1:15" ht="15.75" x14ac:dyDescent="0.25">
      <c r="A28" s="18"/>
      <c r="B28" s="19" t="s">
        <v>46</v>
      </c>
      <c r="C28" s="20" t="s">
        <v>50</v>
      </c>
      <c r="D28" s="38">
        <v>15</v>
      </c>
      <c r="E28" s="39"/>
      <c r="F28" s="20">
        <v>3.02</v>
      </c>
      <c r="G28" s="18">
        <v>2</v>
      </c>
      <c r="H28" s="21">
        <v>0</v>
      </c>
      <c r="I28" s="18">
        <v>0</v>
      </c>
      <c r="J28" s="40" t="s">
        <v>51</v>
      </c>
      <c r="K28" s="41"/>
      <c r="L28" s="18" t="s">
        <v>51</v>
      </c>
      <c r="M28" s="23">
        <v>15</v>
      </c>
    </row>
    <row r="29" spans="1:15" ht="15.75" x14ac:dyDescent="0.25">
      <c r="A29" s="27" t="s">
        <v>35</v>
      </c>
      <c r="B29" s="28" t="s">
        <v>47</v>
      </c>
      <c r="C29" s="28"/>
      <c r="D29" s="42">
        <f>SUM(D25:E28)</f>
        <v>79</v>
      </c>
      <c r="E29" s="43"/>
      <c r="F29" s="29">
        <f>AVERAGE(F25,F26,F27,F28)</f>
        <v>2.9724999999999997</v>
      </c>
      <c r="G29" s="28"/>
      <c r="H29" s="28">
        <f>SUM(H25:H28)</f>
        <v>0</v>
      </c>
      <c r="I29" s="32">
        <f>SUM(I25:I28)</f>
        <v>0</v>
      </c>
      <c r="J29" s="44" t="s">
        <v>51</v>
      </c>
      <c r="K29" s="43"/>
      <c r="L29" s="28"/>
      <c r="M29" s="28">
        <f>SUM(M25:M28)</f>
        <v>79</v>
      </c>
    </row>
    <row r="30" spans="1:15" ht="15.75" x14ac:dyDescent="0.25">
      <c r="A30" s="45" t="s">
        <v>37</v>
      </c>
      <c r="B30" s="45"/>
      <c r="C30" s="45"/>
      <c r="D30" s="46">
        <f>AVERAGE(D26:E28)</f>
        <v>19</v>
      </c>
      <c r="E30" s="46"/>
      <c r="F30" s="45" t="s">
        <v>38</v>
      </c>
      <c r="G30" s="45"/>
      <c r="H30" s="34">
        <f>AVERAGE(H26:H28)</f>
        <v>0</v>
      </c>
      <c r="I30" s="32"/>
      <c r="J30" s="47" t="s">
        <v>39</v>
      </c>
      <c r="K30" s="47"/>
      <c r="L30" s="47"/>
      <c r="M30" s="34">
        <f>AVERAGE(M26:M28)</f>
        <v>19</v>
      </c>
    </row>
    <row r="31" spans="1:15" x14ac:dyDescent="0.25">
      <c r="D31" s="37"/>
      <c r="E31" s="37"/>
    </row>
    <row r="33" spans="12:12" x14ac:dyDescent="0.25">
      <c r="L33" s="1" t="s">
        <v>48</v>
      </c>
    </row>
  </sheetData>
  <mergeCells count="75">
    <mergeCell ref="A1:M1"/>
    <mergeCell ref="A2:M2"/>
    <mergeCell ref="A3:M3"/>
    <mergeCell ref="A4:M4"/>
    <mergeCell ref="A5:C5"/>
    <mergeCell ref="E5:G5"/>
    <mergeCell ref="J5:L5"/>
    <mergeCell ref="A10:C10"/>
    <mergeCell ref="E10:G10"/>
    <mergeCell ref="J10:L10"/>
    <mergeCell ref="A6:C6"/>
    <mergeCell ref="E6:G6"/>
    <mergeCell ref="J6:L6"/>
    <mergeCell ref="A7:C7"/>
    <mergeCell ref="E7:G7"/>
    <mergeCell ref="J7:L7"/>
    <mergeCell ref="A8:C8"/>
    <mergeCell ref="E8:G8"/>
    <mergeCell ref="A9:C9"/>
    <mergeCell ref="E9:G9"/>
    <mergeCell ref="J9:L9"/>
    <mergeCell ref="A11:K11"/>
    <mergeCell ref="A12:L12"/>
    <mergeCell ref="A13:A14"/>
    <mergeCell ref="B13:B14"/>
    <mergeCell ref="C13:C14"/>
    <mergeCell ref="D13:E14"/>
    <mergeCell ref="F13:F14"/>
    <mergeCell ref="G13:G14"/>
    <mergeCell ref="H13:H14"/>
    <mergeCell ref="I13:I14"/>
    <mergeCell ref="J13:K14"/>
    <mergeCell ref="L13:L14"/>
    <mergeCell ref="M13:M14"/>
    <mergeCell ref="D15:E15"/>
    <mergeCell ref="J15:K15"/>
    <mergeCell ref="D17:E17"/>
    <mergeCell ref="J17:K17"/>
    <mergeCell ref="D16:E16"/>
    <mergeCell ref="J16:K16"/>
    <mergeCell ref="D18:E18"/>
    <mergeCell ref="J18:K18"/>
    <mergeCell ref="D19:E19"/>
    <mergeCell ref="J19:K19"/>
    <mergeCell ref="M23:M24"/>
    <mergeCell ref="G23:G24"/>
    <mergeCell ref="H23:H24"/>
    <mergeCell ref="I23:I24"/>
    <mergeCell ref="J23:K24"/>
    <mergeCell ref="L23:L24"/>
    <mergeCell ref="A20:C20"/>
    <mergeCell ref="D20:E20"/>
    <mergeCell ref="F20:G20"/>
    <mergeCell ref="J20:L20"/>
    <mergeCell ref="A22:M22"/>
    <mergeCell ref="A23:A24"/>
    <mergeCell ref="B23:B24"/>
    <mergeCell ref="C23:C24"/>
    <mergeCell ref="D23:E24"/>
    <mergeCell ref="F23:F24"/>
    <mergeCell ref="A30:C30"/>
    <mergeCell ref="D30:E30"/>
    <mergeCell ref="F30:G30"/>
    <mergeCell ref="J30:L30"/>
    <mergeCell ref="D25:E25"/>
    <mergeCell ref="J25:K25"/>
    <mergeCell ref="D26:E26"/>
    <mergeCell ref="J26:K26"/>
    <mergeCell ref="D27:E27"/>
    <mergeCell ref="J27:K27"/>
    <mergeCell ref="D31:E31"/>
    <mergeCell ref="D28:E28"/>
    <mergeCell ref="J28:K28"/>
    <mergeCell ref="D29:E29"/>
    <mergeCell ref="J29:K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R Gerragauch</dc:creator>
  <cp:lastModifiedBy>Marina R Gerragauch</cp:lastModifiedBy>
  <dcterms:created xsi:type="dcterms:W3CDTF">2024-05-28T14:31:58Z</dcterms:created>
  <dcterms:modified xsi:type="dcterms:W3CDTF">2024-06-13T21:01:07Z</dcterms:modified>
</cp:coreProperties>
</file>